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7354A21-3C1E-4D3A-B91C-947182C1229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0 ABRIL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Q35" i="1"/>
  <c r="P35" i="1"/>
  <c r="O35" i="1"/>
  <c r="M35" i="1"/>
  <c r="L35" i="1"/>
  <c r="K35" i="1"/>
  <c r="J35" i="1"/>
  <c r="I35" i="1"/>
  <c r="H35" i="1"/>
  <c r="G35" i="1"/>
  <c r="F35" i="1"/>
  <c r="Q18" i="1"/>
  <c r="P18" i="1"/>
  <c r="O18" i="1"/>
  <c r="M18" i="1"/>
  <c r="L18" i="1"/>
  <c r="K18" i="1"/>
  <c r="J18" i="1"/>
  <c r="I18" i="1"/>
  <c r="H18" i="1"/>
  <c r="G18" i="1"/>
  <c r="F18" i="1"/>
  <c r="F23" i="1"/>
  <c r="Q23" i="1"/>
  <c r="P23" i="1"/>
  <c r="O23" i="1"/>
  <c r="M23" i="1"/>
  <c r="L23" i="1"/>
  <c r="K23" i="1"/>
  <c r="J23" i="1"/>
  <c r="I23" i="1"/>
  <c r="H23" i="1"/>
  <c r="G23" i="1"/>
  <c r="F16" i="1"/>
  <c r="Q16" i="1"/>
  <c r="P16" i="1"/>
  <c r="O16" i="1"/>
  <c r="M16" i="1"/>
  <c r="L16" i="1"/>
  <c r="K16" i="1"/>
  <c r="J16" i="1"/>
  <c r="I16" i="1"/>
  <c r="H16" i="1"/>
  <c r="G16" i="1"/>
  <c r="Q10" i="1"/>
  <c r="P10" i="1"/>
  <c r="O10" i="1"/>
  <c r="M10" i="1"/>
  <c r="L10" i="1"/>
  <c r="K10" i="1"/>
  <c r="J10" i="1"/>
  <c r="I10" i="1"/>
  <c r="H10" i="1"/>
  <c r="G10" i="1"/>
  <c r="F10" i="1"/>
  <c r="N5" i="1"/>
  <c r="F8" i="1"/>
  <c r="Q8" i="1"/>
  <c r="P8" i="1"/>
  <c r="O8" i="1"/>
  <c r="M8" i="1"/>
  <c r="L8" i="1"/>
  <c r="K8" i="1"/>
  <c r="J8" i="1"/>
  <c r="I8" i="1"/>
  <c r="H8" i="1"/>
  <c r="G8" i="1"/>
  <c r="L36" i="1" l="1"/>
  <c r="I24" i="1"/>
  <c r="M24" i="1"/>
  <c r="M36" i="1" s="1"/>
  <c r="J24" i="1"/>
  <c r="J36" i="1" s="1"/>
  <c r="O24" i="1"/>
  <c r="O36" i="1" s="1"/>
  <c r="P24" i="1"/>
  <c r="P36" i="1" s="1"/>
  <c r="G24" i="1"/>
  <c r="G36" i="1" s="1"/>
  <c r="K24" i="1"/>
  <c r="K36" i="1" s="1"/>
  <c r="Q24" i="1"/>
  <c r="Q36" i="1" s="1"/>
  <c r="H24" i="1"/>
  <c r="H36" i="1" s="1"/>
  <c r="L24" i="1"/>
  <c r="F24" i="1"/>
  <c r="F36" i="1" s="1"/>
  <c r="I36" i="1" l="1"/>
</calcChain>
</file>

<file path=xl/sharedStrings.xml><?xml version="1.0" encoding="utf-8"?>
<sst xmlns="http://schemas.openxmlformats.org/spreadsheetml/2006/main" count="181" uniqueCount="85">
  <si>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</si>
  <si>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</si>
  <si>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</si>
  <si>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</si>
  <si>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</si>
  <si>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</si>
  <si>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</si>
  <si>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</si>
  <si>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</si>
  <si>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</si>
  <si>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</si>
  <si>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</si>
  <si>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</si>
  <si>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</si>
  <si>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</si>
  <si>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</si>
  <si>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</si>
  <si>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</si>
  <si>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</si>
  <si>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</si>
  <si>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</si>
  <si>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</si>
  <si>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</si>
  <si>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</si>
  <si>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</si>
  <si>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</si>
  <si>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</si>
  <si>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</si>
  <si>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</si>
  <si>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</si>
  <si>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</si>
  <si>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</si>
  <si>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</si>
  <si>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</si>
  <si>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</si>
  <si>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</si>
  <si>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</si>
  <si>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</si>
  <si>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</si>
  <si>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</si>
  <si>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</si>
  <si>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</si>
  <si>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</si>
  <si>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</si>
  <si>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</si>
  <si>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</si>
  <si>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</si>
  <si>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</si>
  <si>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</si>
  <si>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</si>
  <si>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</si>
  <si>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</si>
  <si>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</si>
  <si>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</si>
  <si>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</si>
  <si>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</si>
  <si>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</si>
  <si>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</si>
  <si>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</si>
  <si>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</si>
  <si>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</si>
  <si>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</si>
  <si>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</si>
  <si>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</si>
  <si>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</si>
  <si>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</si>
  <si>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</si>
  <si>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</si>
  <si>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</si>
  <si>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</si>
  <si>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</si>
  <si>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</si>
  <si>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</si>
  <si>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</si>
  <si>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%</t>
  </si>
  <si>
    <t>GASTOS DE PERSONAL</t>
  </si>
  <si>
    <t>ADQUISICION DE BIENES Y SERVICIOS</t>
  </si>
  <si>
    <t>TRANSFERENCIAS CORRIENTES</t>
  </si>
  <si>
    <t>TRIBUTOS, MULTAS, SANCIONES E INTERESES</t>
  </si>
  <si>
    <t>FUNCIONAMIENTO</t>
  </si>
  <si>
    <t>DISMINUCIÓN DE PASIVOS</t>
  </si>
  <si>
    <t>INVERSIÓN</t>
  </si>
  <si>
    <t>TOTAL</t>
  </si>
  <si>
    <t>Entidad: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</si>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</sst>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3" fontId="2" fillId="0" borderId="1" xfId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3" fontId="3" fillId="2" borderId="1" xfId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4" fontId="3" fillId="4" borderId="1" xfId="0" applyNumberFormat="1" applyFont="1" applyFill="1" applyBorder="1" applyAlignment="1">
      <alignment horizontal="right" vertical="center" wrapText="1" readingOrder="1"/>
    </xf>
    <xf numFmtId="43" fontId="3" fillId="4" borderId="1" xfId="1" applyFont="1" applyFill="1" applyBorder="1" applyAlignment="1">
      <alignment horizontal="right" vertical="center" wrapText="1" readingOrder="1"/>
    </xf>
    <xf numFmtId="10" fontId="3" fillId="4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showGridLines="0" tabSelected="1" zoomScaleNormal="100"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I5" sqref="I5"/>
    </sheetView>
  </sheetViews>
  <sheetFormatPr baseColWidth="10" defaultRowHeight="11.25" x14ac:dyDescent="0.2"/>
  <cols>
    <col min="1" max="1" width="12.285156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8.28515625" style="5" customWidth="1"/>
    <col min="15" max="17" width="18.85546875" style="5" customWidth="1"/>
    <col min="18" max="18" width="8.28515625" style="5" customWidth="1"/>
    <col min="19" max="19" width="18.85546875" style="5" customWidth="1"/>
    <col min="20" max="16384" width="11.42578125" style="5"/>
  </cols>
  <sheetData>
    <row r="1" spans="1:18" ht="15" customHeight="1" x14ac:dyDescent="0.2">
      <c r="A1" s="21" t="s">
        <v>0</v>
      </c>
      <c r="B1" s="22">
        <v>2021</v>
      </c>
      <c r="C1" s="21"/>
      <c r="D1" s="21"/>
      <c r="E1" s="21"/>
      <c r="F1" s="21"/>
      <c r="G1" s="23" t="s">
        <v>1</v>
      </c>
      <c r="H1" s="23" t="s">
        <v>1</v>
      </c>
      <c r="I1" s="23" t="s">
        <v>1</v>
      </c>
      <c r="J1" s="23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ht="15" customHeight="1" x14ac:dyDescent="0.2">
      <c r="A2" s="21" t="s">
        <v>83</v>
      </c>
      <c r="B2" s="24" t="s">
        <v>19</v>
      </c>
      <c r="C2" s="21"/>
      <c r="D2" s="21"/>
      <c r="E2" s="21"/>
      <c r="F2" s="21"/>
      <c r="G2" s="23" t="s">
        <v>1</v>
      </c>
      <c r="H2" s="23" t="s">
        <v>1</v>
      </c>
      <c r="I2" s="23" t="s">
        <v>1</v>
      </c>
      <c r="J2" s="23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ht="15" customHeight="1" x14ac:dyDescent="0.2">
      <c r="A3" s="21" t="s">
        <v>2</v>
      </c>
      <c r="B3" s="22" t="s">
        <v>84</v>
      </c>
      <c r="C3" s="21"/>
      <c r="D3" s="21"/>
      <c r="E3" s="21"/>
      <c r="F3" s="21"/>
      <c r="G3" s="23" t="s">
        <v>1</v>
      </c>
      <c r="H3" s="23" t="s">
        <v>1</v>
      </c>
      <c r="I3" s="23" t="s">
        <v>1</v>
      </c>
      <c r="J3" s="23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ht="15" customHeight="1" x14ac:dyDescent="0.2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74</v>
      </c>
      <c r="O4" s="14" t="s">
        <v>16</v>
      </c>
      <c r="P4" s="14" t="s">
        <v>17</v>
      </c>
      <c r="Q4" s="14" t="s">
        <v>18</v>
      </c>
      <c r="R4" s="14" t="s">
        <v>74</v>
      </c>
    </row>
    <row r="5" spans="1:18" ht="15" customHeight="1" x14ac:dyDescent="0.2">
      <c r="A5" s="1" t="s">
        <v>20</v>
      </c>
      <c r="B5" s="2" t="s">
        <v>21</v>
      </c>
      <c r="C5" s="2" t="s">
        <v>22</v>
      </c>
      <c r="D5" s="2" t="s">
        <v>23</v>
      </c>
      <c r="E5" s="3" t="s">
        <v>24</v>
      </c>
      <c r="F5" s="6">
        <v>343714000000</v>
      </c>
      <c r="G5" s="6">
        <v>0</v>
      </c>
      <c r="H5" s="6">
        <v>0</v>
      </c>
      <c r="I5" s="6">
        <v>343714000000</v>
      </c>
      <c r="J5" s="6">
        <v>0</v>
      </c>
      <c r="K5" s="6">
        <v>343714000000</v>
      </c>
      <c r="L5" s="6">
        <v>0</v>
      </c>
      <c r="M5" s="6">
        <v>104401850670</v>
      </c>
      <c r="N5" s="13">
        <f>M5/I5</f>
        <v>0.30374628519641328</v>
      </c>
      <c r="O5" s="6">
        <v>104288267529</v>
      </c>
      <c r="P5" s="6">
        <v>104288267529</v>
      </c>
      <c r="Q5" s="6">
        <v>104288267529</v>
      </c>
      <c r="R5" s="13">
        <f>Q5/I5</f>
        <v>0.30341582690550867</v>
      </c>
    </row>
    <row r="6" spans="1:18" ht="27.95" customHeight="1" x14ac:dyDescent="0.2">
      <c r="A6" s="1" t="s">
        <v>25</v>
      </c>
      <c r="B6" s="2" t="s">
        <v>21</v>
      </c>
      <c r="C6" s="2" t="s">
        <v>22</v>
      </c>
      <c r="D6" s="2" t="s">
        <v>23</v>
      </c>
      <c r="E6" s="3" t="s">
        <v>26</v>
      </c>
      <c r="F6" s="6">
        <v>149229000000</v>
      </c>
      <c r="G6" s="6">
        <v>0</v>
      </c>
      <c r="H6" s="6">
        <v>0</v>
      </c>
      <c r="I6" s="6">
        <v>149229000000</v>
      </c>
      <c r="J6" s="6">
        <v>0</v>
      </c>
      <c r="K6" s="6">
        <v>149229000000</v>
      </c>
      <c r="L6" s="6">
        <v>0</v>
      </c>
      <c r="M6" s="6">
        <v>43880904869</v>
      </c>
      <c r="N6" s="13">
        <f t="shared" ref="N6:N36" si="0">M6/I6</f>
        <v>0.29405078683767899</v>
      </c>
      <c r="O6" s="6">
        <v>43848796117</v>
      </c>
      <c r="P6" s="6">
        <v>42701017281</v>
      </c>
      <c r="Q6" s="6">
        <v>42701017281</v>
      </c>
      <c r="R6" s="13">
        <f t="shared" ref="R6:R36" si="1">Q6/I6</f>
        <v>0.28614422988159138</v>
      </c>
    </row>
    <row r="7" spans="1:18" ht="42" customHeight="1" x14ac:dyDescent="0.2">
      <c r="A7" s="1" t="s">
        <v>27</v>
      </c>
      <c r="B7" s="2" t="s">
        <v>21</v>
      </c>
      <c r="C7" s="2" t="s">
        <v>22</v>
      </c>
      <c r="D7" s="2" t="s">
        <v>23</v>
      </c>
      <c r="E7" s="3" t="s">
        <v>28</v>
      </c>
      <c r="F7" s="6">
        <v>172425000000</v>
      </c>
      <c r="G7" s="6">
        <v>0</v>
      </c>
      <c r="H7" s="6">
        <v>0</v>
      </c>
      <c r="I7" s="6">
        <v>172425000000</v>
      </c>
      <c r="J7" s="6">
        <v>0</v>
      </c>
      <c r="K7" s="6">
        <v>172371284100</v>
      </c>
      <c r="L7" s="6">
        <v>53715900</v>
      </c>
      <c r="M7" s="6">
        <v>55098735900</v>
      </c>
      <c r="N7" s="13">
        <f t="shared" si="0"/>
        <v>0.31955189734667244</v>
      </c>
      <c r="O7" s="6">
        <v>55054878351</v>
      </c>
      <c r="P7" s="6">
        <v>55054878351</v>
      </c>
      <c r="Q7" s="6">
        <v>55054878351</v>
      </c>
      <c r="R7" s="13">
        <f t="shared" si="1"/>
        <v>0.31929754009569378</v>
      </c>
    </row>
    <row r="8" spans="1:18" ht="15" customHeight="1" x14ac:dyDescent="0.2">
      <c r="A8" s="7"/>
      <c r="B8" s="8"/>
      <c r="C8" s="8"/>
      <c r="D8" s="8"/>
      <c r="E8" s="9" t="s">
        <v>75</v>
      </c>
      <c r="F8" s="10">
        <f>SUM(F5:F7)</f>
        <v>665368000000</v>
      </c>
      <c r="G8" s="11">
        <f t="shared" ref="G8:J8" si="2">SUM(G5:G7)</f>
        <v>0</v>
      </c>
      <c r="H8" s="11">
        <f t="shared" si="2"/>
        <v>0</v>
      </c>
      <c r="I8" s="10">
        <f>SUM(I5:I7)</f>
        <v>665368000000</v>
      </c>
      <c r="J8" s="11">
        <f t="shared" si="2"/>
        <v>0</v>
      </c>
      <c r="K8" s="10">
        <f>SUM(K5:K7)</f>
        <v>665314284100</v>
      </c>
      <c r="L8" s="10">
        <f>SUM(L5:L7)</f>
        <v>53715900</v>
      </c>
      <c r="M8" s="10">
        <f>SUM(M5:M7)</f>
        <v>203381491439</v>
      </c>
      <c r="N8" s="12">
        <f t="shared" si="0"/>
        <v>0.30566767779484438</v>
      </c>
      <c r="O8" s="10">
        <f>SUM(O5:O7)</f>
        <v>203191941997</v>
      </c>
      <c r="P8" s="10">
        <f>SUM(P5:P7)</f>
        <v>202044163161</v>
      </c>
      <c r="Q8" s="10">
        <f>SUM(Q5:Q7)</f>
        <v>202044163161</v>
      </c>
      <c r="R8" s="12">
        <f t="shared" si="1"/>
        <v>0.30365777007761119</v>
      </c>
    </row>
    <row r="9" spans="1:18" ht="22.5" x14ac:dyDescent="0.2">
      <c r="A9" s="1" t="s">
        <v>29</v>
      </c>
      <c r="B9" s="2" t="s">
        <v>21</v>
      </c>
      <c r="C9" s="2" t="s">
        <v>22</v>
      </c>
      <c r="D9" s="2" t="s">
        <v>23</v>
      </c>
      <c r="E9" s="3" t="s">
        <v>30</v>
      </c>
      <c r="F9" s="6">
        <v>32878000000</v>
      </c>
      <c r="G9" s="6">
        <v>0</v>
      </c>
      <c r="H9" s="6">
        <v>0</v>
      </c>
      <c r="I9" s="6">
        <v>32878000000</v>
      </c>
      <c r="J9" s="6">
        <v>0</v>
      </c>
      <c r="K9" s="6">
        <v>22130190379.389999</v>
      </c>
      <c r="L9" s="6">
        <v>10747809620.610001</v>
      </c>
      <c r="M9" s="6">
        <v>14795425844.549999</v>
      </c>
      <c r="N9" s="13">
        <f t="shared" si="0"/>
        <v>0.45000991071689272</v>
      </c>
      <c r="O9" s="6">
        <v>5581123022.0799999</v>
      </c>
      <c r="P9" s="6">
        <v>5340828783.0299997</v>
      </c>
      <c r="Q9" s="6">
        <v>5323392612.0900002</v>
      </c>
      <c r="R9" s="13">
        <f t="shared" si="1"/>
        <v>0.16191351700498816</v>
      </c>
    </row>
    <row r="10" spans="1:18" ht="24.95" customHeight="1" x14ac:dyDescent="0.2">
      <c r="A10" s="7"/>
      <c r="B10" s="8"/>
      <c r="C10" s="8"/>
      <c r="D10" s="8"/>
      <c r="E10" s="9" t="s">
        <v>76</v>
      </c>
      <c r="F10" s="10">
        <f>SUM(F9)</f>
        <v>32878000000</v>
      </c>
      <c r="G10" s="11">
        <f t="shared" ref="G10:M10" si="3">SUM(G9)</f>
        <v>0</v>
      </c>
      <c r="H10" s="11">
        <f t="shared" si="3"/>
        <v>0</v>
      </c>
      <c r="I10" s="10">
        <f t="shared" si="3"/>
        <v>32878000000</v>
      </c>
      <c r="J10" s="11">
        <f t="shared" si="3"/>
        <v>0</v>
      </c>
      <c r="K10" s="10">
        <f t="shared" si="3"/>
        <v>22130190379.389999</v>
      </c>
      <c r="L10" s="10">
        <f t="shared" si="3"/>
        <v>10747809620.610001</v>
      </c>
      <c r="M10" s="10">
        <f t="shared" si="3"/>
        <v>14795425844.549999</v>
      </c>
      <c r="N10" s="12">
        <f t="shared" si="0"/>
        <v>0.45000991071689272</v>
      </c>
      <c r="O10" s="10">
        <f t="shared" ref="O10:Q10" si="4">SUM(O9)</f>
        <v>5581123022.0799999</v>
      </c>
      <c r="P10" s="10">
        <f t="shared" si="4"/>
        <v>5340828783.0299997</v>
      </c>
      <c r="Q10" s="10">
        <f t="shared" si="4"/>
        <v>5323392612.0900002</v>
      </c>
      <c r="R10" s="12">
        <f t="shared" si="1"/>
        <v>0.16191351700498816</v>
      </c>
    </row>
    <row r="11" spans="1:18" ht="33.75" x14ac:dyDescent="0.2">
      <c r="A11" s="1" t="s">
        <v>31</v>
      </c>
      <c r="B11" s="2" t="s">
        <v>21</v>
      </c>
      <c r="C11" s="2" t="s">
        <v>22</v>
      </c>
      <c r="D11" s="2" t="s">
        <v>23</v>
      </c>
      <c r="E11" s="3" t="s">
        <v>32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294000000</v>
      </c>
      <c r="L11" s="6">
        <v>0</v>
      </c>
      <c r="M11" s="6">
        <v>0</v>
      </c>
      <c r="N11" s="13">
        <f t="shared" si="0"/>
        <v>0</v>
      </c>
      <c r="O11" s="6">
        <v>0</v>
      </c>
      <c r="P11" s="6">
        <v>0</v>
      </c>
      <c r="Q11" s="6">
        <v>0</v>
      </c>
      <c r="R11" s="13">
        <f t="shared" si="1"/>
        <v>0</v>
      </c>
    </row>
    <row r="12" spans="1:18" ht="33.75" x14ac:dyDescent="0.2">
      <c r="A12" s="1" t="s">
        <v>33</v>
      </c>
      <c r="B12" s="2" t="s">
        <v>21</v>
      </c>
      <c r="C12" s="2" t="s">
        <v>22</v>
      </c>
      <c r="D12" s="2" t="s">
        <v>23</v>
      </c>
      <c r="E12" s="3" t="s">
        <v>34</v>
      </c>
      <c r="F12" s="6">
        <v>66654000000</v>
      </c>
      <c r="G12" s="6">
        <v>0</v>
      </c>
      <c r="H12" s="6">
        <v>0</v>
      </c>
      <c r="I12" s="6">
        <v>66654000000</v>
      </c>
      <c r="J12" s="6">
        <v>66654000000</v>
      </c>
      <c r="K12" s="6">
        <v>0</v>
      </c>
      <c r="L12" s="6">
        <v>0</v>
      </c>
      <c r="M12" s="6">
        <v>0</v>
      </c>
      <c r="N12" s="13">
        <f t="shared" si="0"/>
        <v>0</v>
      </c>
      <c r="O12" s="6">
        <v>0</v>
      </c>
      <c r="P12" s="6">
        <v>0</v>
      </c>
      <c r="Q12" s="6">
        <v>0</v>
      </c>
      <c r="R12" s="13">
        <f t="shared" si="1"/>
        <v>0</v>
      </c>
    </row>
    <row r="13" spans="1:18" ht="33.75" x14ac:dyDescent="0.2">
      <c r="A13" s="1" t="s">
        <v>35</v>
      </c>
      <c r="B13" s="2" t="s">
        <v>21</v>
      </c>
      <c r="C13" s="2" t="s">
        <v>22</v>
      </c>
      <c r="D13" s="2" t="s">
        <v>23</v>
      </c>
      <c r="E13" s="3" t="s">
        <v>36</v>
      </c>
      <c r="F13" s="6">
        <v>1772000000</v>
      </c>
      <c r="G13" s="6">
        <v>0</v>
      </c>
      <c r="H13" s="6">
        <v>0</v>
      </c>
      <c r="I13" s="6">
        <v>1772000000</v>
      </c>
      <c r="J13" s="6">
        <v>0</v>
      </c>
      <c r="K13" s="6">
        <v>1772000000</v>
      </c>
      <c r="L13" s="6">
        <v>0</v>
      </c>
      <c r="M13" s="6">
        <v>887287953</v>
      </c>
      <c r="N13" s="13">
        <f t="shared" si="0"/>
        <v>0.50072683577878108</v>
      </c>
      <c r="O13" s="6">
        <v>561252816</v>
      </c>
      <c r="P13" s="6">
        <v>561252816</v>
      </c>
      <c r="Q13" s="6">
        <v>561252816</v>
      </c>
      <c r="R13" s="13">
        <f t="shared" si="1"/>
        <v>0.31673409480812642</v>
      </c>
    </row>
    <row r="14" spans="1:18" ht="15" customHeight="1" x14ac:dyDescent="0.2">
      <c r="A14" s="1" t="s">
        <v>37</v>
      </c>
      <c r="B14" s="2" t="s">
        <v>21</v>
      </c>
      <c r="C14" s="2" t="s">
        <v>22</v>
      </c>
      <c r="D14" s="2" t="s">
        <v>23</v>
      </c>
      <c r="E14" s="3" t="s">
        <v>38</v>
      </c>
      <c r="F14" s="6">
        <v>15000000000</v>
      </c>
      <c r="G14" s="6">
        <v>0</v>
      </c>
      <c r="H14" s="6">
        <v>0</v>
      </c>
      <c r="I14" s="6">
        <v>15000000000</v>
      </c>
      <c r="J14" s="6">
        <v>0</v>
      </c>
      <c r="K14" s="6">
        <v>4512006537</v>
      </c>
      <c r="L14" s="6">
        <v>10487993463</v>
      </c>
      <c r="M14" s="6">
        <v>2903357005</v>
      </c>
      <c r="N14" s="13">
        <f t="shared" si="0"/>
        <v>0.19355713366666666</v>
      </c>
      <c r="O14" s="6">
        <v>2903357005</v>
      </c>
      <c r="P14" s="6">
        <v>2473524935</v>
      </c>
      <c r="Q14" s="6">
        <v>2473524935</v>
      </c>
      <c r="R14" s="13">
        <f t="shared" si="1"/>
        <v>0.16490166233333334</v>
      </c>
    </row>
    <row r="15" spans="1:18" ht="15" customHeight="1" x14ac:dyDescent="0.2">
      <c r="A15" s="1" t="s">
        <v>39</v>
      </c>
      <c r="B15" s="2" t="s">
        <v>21</v>
      </c>
      <c r="C15" s="2" t="s">
        <v>22</v>
      </c>
      <c r="D15" s="2" t="s">
        <v>23</v>
      </c>
      <c r="E15" s="3" t="s">
        <v>40</v>
      </c>
      <c r="F15" s="6">
        <v>4444000000</v>
      </c>
      <c r="G15" s="6">
        <v>0</v>
      </c>
      <c r="H15" s="6">
        <v>0</v>
      </c>
      <c r="I15" s="6">
        <v>4444000000</v>
      </c>
      <c r="J15" s="6">
        <v>0</v>
      </c>
      <c r="K15" s="6">
        <v>349889059</v>
      </c>
      <c r="L15" s="6">
        <v>4094110941</v>
      </c>
      <c r="M15" s="6">
        <v>349889059</v>
      </c>
      <c r="N15" s="13">
        <f t="shared" si="0"/>
        <v>7.873291156615661E-2</v>
      </c>
      <c r="O15" s="6">
        <v>349889059</v>
      </c>
      <c r="P15" s="6">
        <v>349889059</v>
      </c>
      <c r="Q15" s="6">
        <v>349889059</v>
      </c>
      <c r="R15" s="13">
        <f t="shared" si="1"/>
        <v>7.873291156615661E-2</v>
      </c>
    </row>
    <row r="16" spans="1:18" ht="15" customHeight="1" x14ac:dyDescent="0.2">
      <c r="A16" s="7"/>
      <c r="B16" s="8"/>
      <c r="C16" s="8"/>
      <c r="D16" s="8"/>
      <c r="E16" s="9" t="s">
        <v>77</v>
      </c>
      <c r="F16" s="10">
        <f>SUM(F11:F15)</f>
        <v>88164000000</v>
      </c>
      <c r="G16" s="11">
        <f t="shared" ref="G16:M16" si="5">SUM(G11:G15)</f>
        <v>0</v>
      </c>
      <c r="H16" s="11">
        <f t="shared" si="5"/>
        <v>0</v>
      </c>
      <c r="I16" s="10">
        <f t="shared" si="5"/>
        <v>88164000000</v>
      </c>
      <c r="J16" s="11">
        <f t="shared" si="5"/>
        <v>66654000000</v>
      </c>
      <c r="K16" s="10">
        <f t="shared" si="5"/>
        <v>6927895596</v>
      </c>
      <c r="L16" s="10">
        <f t="shared" si="5"/>
        <v>14582104404</v>
      </c>
      <c r="M16" s="10">
        <f t="shared" si="5"/>
        <v>4140534017</v>
      </c>
      <c r="N16" s="12">
        <f t="shared" si="0"/>
        <v>4.6963999103942652E-2</v>
      </c>
      <c r="O16" s="10">
        <f t="shared" ref="O16:Q16" si="6">SUM(O11:O15)</f>
        <v>3814498880</v>
      </c>
      <c r="P16" s="10">
        <f t="shared" si="6"/>
        <v>3384666810</v>
      </c>
      <c r="Q16" s="10">
        <f t="shared" si="6"/>
        <v>3384666810</v>
      </c>
      <c r="R16" s="12">
        <f t="shared" si="1"/>
        <v>3.8390576766026953E-2</v>
      </c>
    </row>
    <row r="17" spans="1:18" ht="15" customHeight="1" x14ac:dyDescent="0.2">
      <c r="A17" s="1" t="s">
        <v>41</v>
      </c>
      <c r="B17" s="2" t="s">
        <v>21</v>
      </c>
      <c r="C17" s="2" t="s">
        <v>22</v>
      </c>
      <c r="D17" s="2" t="s">
        <v>23</v>
      </c>
      <c r="E17" s="3" t="s">
        <v>42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2200000000</v>
      </c>
      <c r="L17" s="6">
        <v>2000000</v>
      </c>
      <c r="M17" s="6">
        <v>216172828</v>
      </c>
      <c r="N17" s="13">
        <f t="shared" si="0"/>
        <v>9.8171129881925528E-2</v>
      </c>
      <c r="O17" s="6">
        <v>167026499</v>
      </c>
      <c r="P17" s="6">
        <v>167026499</v>
      </c>
      <c r="Q17" s="6">
        <v>167026499</v>
      </c>
      <c r="R17" s="13">
        <f t="shared" si="1"/>
        <v>7.5852179382379661E-2</v>
      </c>
    </row>
    <row r="18" spans="1:18" ht="15" customHeight="1" x14ac:dyDescent="0.2">
      <c r="A18" s="7"/>
      <c r="B18" s="8"/>
      <c r="C18" s="8"/>
      <c r="D18" s="8"/>
      <c r="E18" s="9" t="s">
        <v>80</v>
      </c>
      <c r="F18" s="10">
        <f>SUM(F17)</f>
        <v>2202000000</v>
      </c>
      <c r="G18" s="11">
        <f t="shared" ref="G18:M18" si="7">SUM(G17)</f>
        <v>0</v>
      </c>
      <c r="H18" s="11">
        <f t="shared" si="7"/>
        <v>0</v>
      </c>
      <c r="I18" s="10">
        <f t="shared" si="7"/>
        <v>2202000000</v>
      </c>
      <c r="J18" s="11">
        <f t="shared" si="7"/>
        <v>0</v>
      </c>
      <c r="K18" s="10">
        <f t="shared" si="7"/>
        <v>2200000000</v>
      </c>
      <c r="L18" s="10">
        <f t="shared" si="7"/>
        <v>2000000</v>
      </c>
      <c r="M18" s="10">
        <f t="shared" si="7"/>
        <v>216172828</v>
      </c>
      <c r="N18" s="12">
        <f t="shared" si="0"/>
        <v>9.8171129881925528E-2</v>
      </c>
      <c r="O18" s="10">
        <f t="shared" ref="O18:Q18" si="8">SUM(O17)</f>
        <v>167026499</v>
      </c>
      <c r="P18" s="10">
        <f t="shared" si="8"/>
        <v>167026499</v>
      </c>
      <c r="Q18" s="10">
        <f t="shared" si="8"/>
        <v>167026499</v>
      </c>
      <c r="R18" s="12">
        <f t="shared" si="1"/>
        <v>7.5852179382379661E-2</v>
      </c>
    </row>
    <row r="19" spans="1:18" ht="15" customHeight="1" x14ac:dyDescent="0.2">
      <c r="A19" s="1" t="s">
        <v>43</v>
      </c>
      <c r="B19" s="2" t="s">
        <v>21</v>
      </c>
      <c r="C19" s="2" t="s">
        <v>22</v>
      </c>
      <c r="D19" s="2" t="s">
        <v>23</v>
      </c>
      <c r="E19" s="3" t="s">
        <v>44</v>
      </c>
      <c r="F19" s="6">
        <v>1000000000</v>
      </c>
      <c r="G19" s="6">
        <v>0</v>
      </c>
      <c r="H19" s="6">
        <v>0</v>
      </c>
      <c r="I19" s="6">
        <v>1000000000</v>
      </c>
      <c r="J19" s="6">
        <v>0</v>
      </c>
      <c r="K19" s="6">
        <v>970000000</v>
      </c>
      <c r="L19" s="6">
        <v>30000000</v>
      </c>
      <c r="M19" s="6">
        <v>764875096.36000001</v>
      </c>
      <c r="N19" s="13">
        <f t="shared" si="0"/>
        <v>0.76487509636000006</v>
      </c>
      <c r="O19" s="6">
        <v>762553127.39999998</v>
      </c>
      <c r="P19" s="6">
        <v>759425879.08000004</v>
      </c>
      <c r="Q19" s="6">
        <v>756546642.24000001</v>
      </c>
      <c r="R19" s="13">
        <f t="shared" si="1"/>
        <v>0.75654664224000001</v>
      </c>
    </row>
    <row r="20" spans="1:18" ht="22.5" x14ac:dyDescent="0.2">
      <c r="A20" s="1" t="s">
        <v>45</v>
      </c>
      <c r="B20" s="2" t="s">
        <v>21</v>
      </c>
      <c r="C20" s="2" t="s">
        <v>22</v>
      </c>
      <c r="D20" s="2" t="s">
        <v>23</v>
      </c>
      <c r="E20" s="3" t="s">
        <v>46</v>
      </c>
      <c r="F20" s="6">
        <v>8000000</v>
      </c>
      <c r="G20" s="6">
        <v>0</v>
      </c>
      <c r="H20" s="6">
        <v>0</v>
      </c>
      <c r="I20" s="6">
        <v>8000000</v>
      </c>
      <c r="J20" s="6">
        <v>0</v>
      </c>
      <c r="K20" s="6">
        <v>8000000</v>
      </c>
      <c r="L20" s="6">
        <v>0</v>
      </c>
      <c r="M20" s="6">
        <v>552826.9</v>
      </c>
      <c r="N20" s="13">
        <f t="shared" si="0"/>
        <v>6.9103362500000001E-2</v>
      </c>
      <c r="O20" s="6">
        <v>552826.9</v>
      </c>
      <c r="P20" s="6">
        <v>548986.9</v>
      </c>
      <c r="Q20" s="6">
        <v>486729.36</v>
      </c>
      <c r="R20" s="13">
        <f t="shared" si="1"/>
        <v>6.084117E-2</v>
      </c>
    </row>
    <row r="21" spans="1:18" ht="22.5" x14ac:dyDescent="0.2">
      <c r="A21" s="1" t="s">
        <v>47</v>
      </c>
      <c r="B21" s="2" t="s">
        <v>21</v>
      </c>
      <c r="C21" s="2" t="s">
        <v>48</v>
      </c>
      <c r="D21" s="2" t="s">
        <v>49</v>
      </c>
      <c r="E21" s="3" t="s">
        <v>50</v>
      </c>
      <c r="F21" s="6">
        <v>1119000000</v>
      </c>
      <c r="G21" s="6">
        <v>0</v>
      </c>
      <c r="H21" s="6">
        <v>0</v>
      </c>
      <c r="I21" s="6">
        <v>1119000000</v>
      </c>
      <c r="J21" s="6">
        <v>0</v>
      </c>
      <c r="K21" s="6">
        <v>0</v>
      </c>
      <c r="L21" s="6">
        <v>1119000000</v>
      </c>
      <c r="M21" s="6">
        <v>0</v>
      </c>
      <c r="N21" s="13">
        <f t="shared" si="0"/>
        <v>0</v>
      </c>
      <c r="O21" s="6">
        <v>0</v>
      </c>
      <c r="P21" s="6">
        <v>0</v>
      </c>
      <c r="Q21" s="6">
        <v>0</v>
      </c>
      <c r="R21" s="13">
        <f t="shared" si="1"/>
        <v>0</v>
      </c>
    </row>
    <row r="22" spans="1:18" ht="22.5" x14ac:dyDescent="0.2">
      <c r="A22" s="1" t="s">
        <v>51</v>
      </c>
      <c r="B22" s="2" t="s">
        <v>21</v>
      </c>
      <c r="C22" s="2" t="s">
        <v>22</v>
      </c>
      <c r="D22" s="2" t="s">
        <v>23</v>
      </c>
      <c r="E22" s="3" t="s">
        <v>52</v>
      </c>
      <c r="F22" s="6">
        <v>32000000</v>
      </c>
      <c r="G22" s="6">
        <v>0</v>
      </c>
      <c r="H22" s="6">
        <v>0</v>
      </c>
      <c r="I22" s="6">
        <v>32000000</v>
      </c>
      <c r="J22" s="6">
        <v>0</v>
      </c>
      <c r="K22" s="6">
        <v>10000000</v>
      </c>
      <c r="L22" s="6">
        <v>22000000</v>
      </c>
      <c r="M22" s="6">
        <v>6252100</v>
      </c>
      <c r="N22" s="13">
        <f t="shared" si="0"/>
        <v>0.19537812500000001</v>
      </c>
      <c r="O22" s="6">
        <v>5740600</v>
      </c>
      <c r="P22" s="6">
        <v>5740600</v>
      </c>
      <c r="Q22" s="6">
        <v>5740600</v>
      </c>
      <c r="R22" s="13">
        <f t="shared" si="1"/>
        <v>0.17939374999999999</v>
      </c>
    </row>
    <row r="23" spans="1:18" ht="23.1" customHeight="1" x14ac:dyDescent="0.2">
      <c r="A23" s="7"/>
      <c r="B23" s="8"/>
      <c r="C23" s="8"/>
      <c r="D23" s="8"/>
      <c r="E23" s="9" t="s">
        <v>78</v>
      </c>
      <c r="F23" s="10">
        <f>SUM(F19:F22)</f>
        <v>2159000000</v>
      </c>
      <c r="G23" s="11">
        <f t="shared" ref="G23:M23" si="9">SUM(G19:G22)</f>
        <v>0</v>
      </c>
      <c r="H23" s="11">
        <f t="shared" si="9"/>
        <v>0</v>
      </c>
      <c r="I23" s="10">
        <f t="shared" si="9"/>
        <v>2159000000</v>
      </c>
      <c r="J23" s="11">
        <f t="shared" si="9"/>
        <v>0</v>
      </c>
      <c r="K23" s="10">
        <f t="shared" si="9"/>
        <v>988000000</v>
      </c>
      <c r="L23" s="10">
        <f t="shared" si="9"/>
        <v>1171000000</v>
      </c>
      <c r="M23" s="10">
        <f t="shared" si="9"/>
        <v>771680023.25999999</v>
      </c>
      <c r="N23" s="12">
        <f t="shared" si="0"/>
        <v>0.35742474444650302</v>
      </c>
      <c r="O23" s="10">
        <f t="shared" ref="O23:Q23" si="10">SUM(O19:O22)</f>
        <v>768846554.29999995</v>
      </c>
      <c r="P23" s="10">
        <f t="shared" si="10"/>
        <v>765715465.98000002</v>
      </c>
      <c r="Q23" s="10">
        <f t="shared" si="10"/>
        <v>762773971.60000002</v>
      </c>
      <c r="R23" s="12">
        <f t="shared" si="1"/>
        <v>0.35329966262158408</v>
      </c>
    </row>
    <row r="24" spans="1:18" ht="15" customHeight="1" x14ac:dyDescent="0.2">
      <c r="A24" s="15"/>
      <c r="B24" s="16"/>
      <c r="C24" s="16"/>
      <c r="D24" s="16"/>
      <c r="E24" s="17" t="s">
        <v>79</v>
      </c>
      <c r="F24" s="18">
        <f>F8+F10+F16+F18+F23</f>
        <v>790771000000</v>
      </c>
      <c r="G24" s="19">
        <f t="shared" ref="G24:M24" si="11">G8+G10+G16+G18+G23</f>
        <v>0</v>
      </c>
      <c r="H24" s="19">
        <f t="shared" si="11"/>
        <v>0</v>
      </c>
      <c r="I24" s="18">
        <f t="shared" si="11"/>
        <v>790771000000</v>
      </c>
      <c r="J24" s="19">
        <f t="shared" si="11"/>
        <v>66654000000</v>
      </c>
      <c r="K24" s="18">
        <f t="shared" si="11"/>
        <v>697560370075.39001</v>
      </c>
      <c r="L24" s="18">
        <f t="shared" si="11"/>
        <v>26556629924.610001</v>
      </c>
      <c r="M24" s="18">
        <f t="shared" si="11"/>
        <v>223305304151.81</v>
      </c>
      <c r="N24" s="20">
        <f t="shared" si="0"/>
        <v>0.28238934426251089</v>
      </c>
      <c r="O24" s="18">
        <f t="shared" ref="O24:Q24" si="12">O8+O10+O16+O18+O23</f>
        <v>213523436952.37997</v>
      </c>
      <c r="P24" s="18">
        <f t="shared" si="12"/>
        <v>211702400719.01001</v>
      </c>
      <c r="Q24" s="18">
        <f t="shared" si="12"/>
        <v>211682023053.69</v>
      </c>
      <c r="R24" s="20">
        <f t="shared" si="1"/>
        <v>0.26769067537085955</v>
      </c>
    </row>
    <row r="25" spans="1:18" ht="45" x14ac:dyDescent="0.2">
      <c r="A25" s="1" t="s">
        <v>53</v>
      </c>
      <c r="B25" s="2" t="s">
        <v>21</v>
      </c>
      <c r="C25" s="2" t="s">
        <v>54</v>
      </c>
      <c r="D25" s="2" t="s">
        <v>23</v>
      </c>
      <c r="E25" s="3" t="s">
        <v>55</v>
      </c>
      <c r="F25" s="6">
        <v>27454000000</v>
      </c>
      <c r="G25" s="6">
        <v>0</v>
      </c>
      <c r="H25" s="6">
        <v>0</v>
      </c>
      <c r="I25" s="6">
        <v>27454000000</v>
      </c>
      <c r="J25" s="6">
        <v>0</v>
      </c>
      <c r="K25" s="6">
        <v>379708330</v>
      </c>
      <c r="L25" s="6">
        <v>27074291670</v>
      </c>
      <c r="M25" s="6">
        <v>123708330</v>
      </c>
      <c r="N25" s="13">
        <f t="shared" si="0"/>
        <v>4.5060220732862245E-3</v>
      </c>
      <c r="O25" s="6">
        <v>57600000</v>
      </c>
      <c r="P25" s="6">
        <v>57600000</v>
      </c>
      <c r="Q25" s="6">
        <v>57600000</v>
      </c>
      <c r="R25" s="13">
        <f t="shared" si="1"/>
        <v>2.0980549282436077E-3</v>
      </c>
    </row>
    <row r="26" spans="1:18" ht="45" x14ac:dyDescent="0.2">
      <c r="A26" s="1" t="s">
        <v>56</v>
      </c>
      <c r="B26" s="2" t="s">
        <v>21</v>
      </c>
      <c r="C26" s="2" t="s">
        <v>48</v>
      </c>
      <c r="D26" s="2" t="s">
        <v>23</v>
      </c>
      <c r="E26" s="3" t="s">
        <v>57</v>
      </c>
      <c r="F26" s="6">
        <v>1750000000</v>
      </c>
      <c r="G26" s="6">
        <v>0</v>
      </c>
      <c r="H26" s="6">
        <v>0</v>
      </c>
      <c r="I26" s="6">
        <v>1750000000</v>
      </c>
      <c r="J26" s="6">
        <v>0</v>
      </c>
      <c r="K26" s="6">
        <v>782592800</v>
      </c>
      <c r="L26" s="6">
        <v>967407200</v>
      </c>
      <c r="M26" s="6">
        <v>734642800</v>
      </c>
      <c r="N26" s="13">
        <f t="shared" si="0"/>
        <v>0.41979588571428572</v>
      </c>
      <c r="O26" s="6">
        <v>137693700.66</v>
      </c>
      <c r="P26" s="6">
        <v>118776100.66</v>
      </c>
      <c r="Q26" s="6">
        <v>118776100.66</v>
      </c>
      <c r="R26" s="13">
        <f t="shared" si="1"/>
        <v>6.7872057520000001E-2</v>
      </c>
    </row>
    <row r="27" spans="1:18" ht="33.75" x14ac:dyDescent="0.2">
      <c r="A27" s="1" t="s">
        <v>58</v>
      </c>
      <c r="B27" s="2" t="s">
        <v>21</v>
      </c>
      <c r="C27" s="2" t="s">
        <v>48</v>
      </c>
      <c r="D27" s="2" t="s">
        <v>23</v>
      </c>
      <c r="E27" s="3" t="s">
        <v>59</v>
      </c>
      <c r="F27" s="6">
        <v>5304500000</v>
      </c>
      <c r="G27" s="6">
        <v>0</v>
      </c>
      <c r="H27" s="6">
        <v>0</v>
      </c>
      <c r="I27" s="6">
        <v>5304500000</v>
      </c>
      <c r="J27" s="6">
        <v>0</v>
      </c>
      <c r="K27" s="6">
        <v>3845349984.5</v>
      </c>
      <c r="L27" s="6">
        <v>1459150015.5</v>
      </c>
      <c r="M27" s="6">
        <v>845349984.5</v>
      </c>
      <c r="N27" s="13">
        <f t="shared" si="0"/>
        <v>0.15936468743519652</v>
      </c>
      <c r="O27" s="6">
        <v>0</v>
      </c>
      <c r="P27" s="6">
        <v>0</v>
      </c>
      <c r="Q27" s="6">
        <v>0</v>
      </c>
      <c r="R27" s="13">
        <f t="shared" si="1"/>
        <v>0</v>
      </c>
    </row>
    <row r="28" spans="1:18" ht="45" x14ac:dyDescent="0.2">
      <c r="A28" s="1" t="s">
        <v>60</v>
      </c>
      <c r="B28" s="2" t="s">
        <v>21</v>
      </c>
      <c r="C28" s="2" t="s">
        <v>48</v>
      </c>
      <c r="D28" s="2" t="s">
        <v>23</v>
      </c>
      <c r="E28" s="3" t="s">
        <v>61</v>
      </c>
      <c r="F28" s="6">
        <v>22405500000</v>
      </c>
      <c r="G28" s="6">
        <v>0</v>
      </c>
      <c r="H28" s="6">
        <v>0</v>
      </c>
      <c r="I28" s="6">
        <v>22405500000</v>
      </c>
      <c r="J28" s="6">
        <v>0</v>
      </c>
      <c r="K28" s="6">
        <v>4449528214</v>
      </c>
      <c r="L28" s="6">
        <v>17955971786</v>
      </c>
      <c r="M28" s="6">
        <v>2778353370</v>
      </c>
      <c r="N28" s="13">
        <f t="shared" si="0"/>
        <v>0.12400318537859008</v>
      </c>
      <c r="O28" s="6">
        <v>743773402</v>
      </c>
      <c r="P28" s="6">
        <v>743773402</v>
      </c>
      <c r="Q28" s="6">
        <v>743773402</v>
      </c>
      <c r="R28" s="13">
        <f t="shared" si="1"/>
        <v>3.319601892392493E-2</v>
      </c>
    </row>
    <row r="29" spans="1:18" ht="56.25" x14ac:dyDescent="0.2">
      <c r="A29" s="1" t="s">
        <v>62</v>
      </c>
      <c r="B29" s="2" t="s">
        <v>21</v>
      </c>
      <c r="C29" s="2" t="s">
        <v>48</v>
      </c>
      <c r="D29" s="2" t="s">
        <v>23</v>
      </c>
      <c r="E29" s="3" t="s">
        <v>63</v>
      </c>
      <c r="F29" s="6">
        <v>5000000000</v>
      </c>
      <c r="G29" s="6">
        <v>0</v>
      </c>
      <c r="H29" s="6">
        <v>0</v>
      </c>
      <c r="I29" s="6">
        <v>5000000000</v>
      </c>
      <c r="J29" s="6">
        <v>0</v>
      </c>
      <c r="K29" s="6">
        <v>657918280.10000002</v>
      </c>
      <c r="L29" s="6">
        <v>4342081719.8999996</v>
      </c>
      <c r="M29" s="6">
        <v>602382280.10000002</v>
      </c>
      <c r="N29" s="13">
        <f t="shared" si="0"/>
        <v>0.12047645602000001</v>
      </c>
      <c r="O29" s="6">
        <v>526075963.82999998</v>
      </c>
      <c r="P29" s="6">
        <v>422618559.60000002</v>
      </c>
      <c r="Q29" s="6">
        <v>422618559.60000002</v>
      </c>
      <c r="R29" s="13">
        <f t="shared" si="1"/>
        <v>8.4523711920000008E-2</v>
      </c>
    </row>
    <row r="30" spans="1:18" ht="101.25" x14ac:dyDescent="0.2">
      <c r="A30" s="1" t="s">
        <v>64</v>
      </c>
      <c r="B30" s="2" t="s">
        <v>21</v>
      </c>
      <c r="C30" s="2" t="s">
        <v>48</v>
      </c>
      <c r="D30" s="2" t="s">
        <v>23</v>
      </c>
      <c r="E30" s="3" t="s">
        <v>65</v>
      </c>
      <c r="F30" s="6">
        <v>5979805655</v>
      </c>
      <c r="G30" s="6">
        <v>0</v>
      </c>
      <c r="H30" s="6">
        <v>0</v>
      </c>
      <c r="I30" s="6">
        <v>5979805655</v>
      </c>
      <c r="J30" s="6">
        <v>0</v>
      </c>
      <c r="K30" s="6">
        <v>0</v>
      </c>
      <c r="L30" s="6">
        <v>5979805655</v>
      </c>
      <c r="M30" s="6">
        <v>0</v>
      </c>
      <c r="N30" s="13">
        <f t="shared" si="0"/>
        <v>0</v>
      </c>
      <c r="O30" s="6">
        <v>0</v>
      </c>
      <c r="P30" s="6">
        <v>0</v>
      </c>
      <c r="Q30" s="6">
        <v>0</v>
      </c>
      <c r="R30" s="13">
        <f t="shared" si="1"/>
        <v>0</v>
      </c>
    </row>
    <row r="31" spans="1:18" ht="56.25" x14ac:dyDescent="0.2">
      <c r="A31" s="1" t="s">
        <v>66</v>
      </c>
      <c r="B31" s="2" t="s">
        <v>21</v>
      </c>
      <c r="C31" s="2" t="s">
        <v>48</v>
      </c>
      <c r="D31" s="2" t="s">
        <v>23</v>
      </c>
      <c r="E31" s="3" t="s">
        <v>67</v>
      </c>
      <c r="F31" s="6">
        <v>19124281767</v>
      </c>
      <c r="G31" s="6">
        <v>0</v>
      </c>
      <c r="H31" s="6">
        <v>0</v>
      </c>
      <c r="I31" s="6">
        <v>19124281767</v>
      </c>
      <c r="J31" s="6">
        <v>0</v>
      </c>
      <c r="K31" s="6">
        <v>16551281767</v>
      </c>
      <c r="L31" s="6">
        <v>2573000000</v>
      </c>
      <c r="M31" s="6">
        <v>0</v>
      </c>
      <c r="N31" s="13">
        <f t="shared" si="0"/>
        <v>0</v>
      </c>
      <c r="O31" s="6">
        <v>0</v>
      </c>
      <c r="P31" s="6">
        <v>0</v>
      </c>
      <c r="Q31" s="6">
        <v>0</v>
      </c>
      <c r="R31" s="13">
        <f t="shared" si="1"/>
        <v>0</v>
      </c>
    </row>
    <row r="32" spans="1:18" ht="45" x14ac:dyDescent="0.2">
      <c r="A32" s="1" t="s">
        <v>68</v>
      </c>
      <c r="B32" s="2" t="s">
        <v>21</v>
      </c>
      <c r="C32" s="2" t="s">
        <v>48</v>
      </c>
      <c r="D32" s="2" t="s">
        <v>23</v>
      </c>
      <c r="E32" s="3" t="s">
        <v>69</v>
      </c>
      <c r="F32" s="6">
        <v>3910000000</v>
      </c>
      <c r="G32" s="6">
        <v>0</v>
      </c>
      <c r="H32" s="6">
        <v>0</v>
      </c>
      <c r="I32" s="6">
        <v>3910000000</v>
      </c>
      <c r="J32" s="6">
        <v>0</v>
      </c>
      <c r="K32" s="6">
        <v>0</v>
      </c>
      <c r="L32" s="6">
        <v>3910000000</v>
      </c>
      <c r="M32" s="6">
        <v>0</v>
      </c>
      <c r="N32" s="13">
        <f t="shared" si="0"/>
        <v>0</v>
      </c>
      <c r="O32" s="6">
        <v>0</v>
      </c>
      <c r="P32" s="6">
        <v>0</v>
      </c>
      <c r="Q32" s="6">
        <v>0</v>
      </c>
      <c r="R32" s="13">
        <f t="shared" si="1"/>
        <v>0</v>
      </c>
    </row>
    <row r="33" spans="1:18" ht="33.75" x14ac:dyDescent="0.2">
      <c r="A33" s="1" t="s">
        <v>70</v>
      </c>
      <c r="B33" s="2" t="s">
        <v>21</v>
      </c>
      <c r="C33" s="2" t="s">
        <v>48</v>
      </c>
      <c r="D33" s="2" t="s">
        <v>23</v>
      </c>
      <c r="E33" s="3" t="s">
        <v>71</v>
      </c>
      <c r="F33" s="6">
        <v>6619864500</v>
      </c>
      <c r="G33" s="6">
        <v>0</v>
      </c>
      <c r="H33" s="6">
        <v>0</v>
      </c>
      <c r="I33" s="6">
        <v>6619864500</v>
      </c>
      <c r="J33" s="6">
        <v>0</v>
      </c>
      <c r="K33" s="6">
        <v>0</v>
      </c>
      <c r="L33" s="6">
        <v>6619864500</v>
      </c>
      <c r="M33" s="6">
        <v>0</v>
      </c>
      <c r="N33" s="13">
        <f t="shared" si="0"/>
        <v>0</v>
      </c>
      <c r="O33" s="6">
        <v>0</v>
      </c>
      <c r="P33" s="6">
        <v>0</v>
      </c>
      <c r="Q33" s="6">
        <v>0</v>
      </c>
      <c r="R33" s="13">
        <f t="shared" si="1"/>
        <v>0</v>
      </c>
    </row>
    <row r="34" spans="1:18" ht="45" x14ac:dyDescent="0.2">
      <c r="A34" s="1" t="s">
        <v>72</v>
      </c>
      <c r="B34" s="2" t="s">
        <v>21</v>
      </c>
      <c r="C34" s="2" t="s">
        <v>48</v>
      </c>
      <c r="D34" s="2" t="s">
        <v>23</v>
      </c>
      <c r="E34" s="3" t="s">
        <v>73</v>
      </c>
      <c r="F34" s="6">
        <v>3000000000</v>
      </c>
      <c r="G34" s="6">
        <v>0</v>
      </c>
      <c r="H34" s="6">
        <v>0</v>
      </c>
      <c r="I34" s="6">
        <v>3000000000</v>
      </c>
      <c r="J34" s="6">
        <v>0</v>
      </c>
      <c r="K34" s="6">
        <v>387000000</v>
      </c>
      <c r="L34" s="6">
        <v>2613000000</v>
      </c>
      <c r="M34" s="6">
        <v>0</v>
      </c>
      <c r="N34" s="13">
        <f t="shared" si="0"/>
        <v>0</v>
      </c>
      <c r="O34" s="6">
        <v>0</v>
      </c>
      <c r="P34" s="6">
        <v>0</v>
      </c>
      <c r="Q34" s="6">
        <v>0</v>
      </c>
      <c r="R34" s="13">
        <f t="shared" si="1"/>
        <v>0</v>
      </c>
    </row>
    <row r="35" spans="1:18" ht="15" customHeight="1" x14ac:dyDescent="0.2">
      <c r="A35" s="7"/>
      <c r="B35" s="8"/>
      <c r="C35" s="8"/>
      <c r="D35" s="8"/>
      <c r="E35" s="9" t="s">
        <v>81</v>
      </c>
      <c r="F35" s="10">
        <f>SUM(F25:F34)</f>
        <v>100547951922</v>
      </c>
      <c r="G35" s="11">
        <f t="shared" ref="G35:M35" si="13">SUM(G25:G34)</f>
        <v>0</v>
      </c>
      <c r="H35" s="11">
        <f t="shared" si="13"/>
        <v>0</v>
      </c>
      <c r="I35" s="10">
        <f t="shared" si="13"/>
        <v>100547951922</v>
      </c>
      <c r="J35" s="11">
        <f t="shared" si="13"/>
        <v>0</v>
      </c>
      <c r="K35" s="10">
        <f t="shared" si="13"/>
        <v>27053379375.599998</v>
      </c>
      <c r="L35" s="10">
        <f t="shared" si="13"/>
        <v>73494572546.399994</v>
      </c>
      <c r="M35" s="10">
        <f t="shared" si="13"/>
        <v>5084436764.6000004</v>
      </c>
      <c r="N35" s="12">
        <f t="shared" si="0"/>
        <v>5.0567283245552812E-2</v>
      </c>
      <c r="O35" s="10">
        <f t="shared" ref="O35:Q35" si="14">SUM(O25:O34)</f>
        <v>1465143066.49</v>
      </c>
      <c r="P35" s="10">
        <f t="shared" si="14"/>
        <v>1342768062.26</v>
      </c>
      <c r="Q35" s="10">
        <f t="shared" si="14"/>
        <v>1342768062.26</v>
      </c>
      <c r="R35" s="12">
        <f t="shared" si="1"/>
        <v>1.3354504359289698E-2</v>
      </c>
    </row>
    <row r="36" spans="1:18" ht="15" customHeight="1" x14ac:dyDescent="0.2">
      <c r="A36" s="15"/>
      <c r="B36" s="16"/>
      <c r="C36" s="16"/>
      <c r="D36" s="16"/>
      <c r="E36" s="17" t="s">
        <v>82</v>
      </c>
      <c r="F36" s="18">
        <f>F24+F35</f>
        <v>891318951922</v>
      </c>
      <c r="G36" s="19">
        <f t="shared" ref="G36:M36" si="15">G24+G35</f>
        <v>0</v>
      </c>
      <c r="H36" s="19">
        <f t="shared" si="15"/>
        <v>0</v>
      </c>
      <c r="I36" s="18">
        <f t="shared" si="15"/>
        <v>891318951922</v>
      </c>
      <c r="J36" s="19">
        <f t="shared" si="15"/>
        <v>66654000000</v>
      </c>
      <c r="K36" s="18">
        <f t="shared" si="15"/>
        <v>724613749450.98999</v>
      </c>
      <c r="L36" s="18">
        <f t="shared" si="15"/>
        <v>100051202471.00999</v>
      </c>
      <c r="M36" s="18">
        <f t="shared" si="15"/>
        <v>228389740916.41</v>
      </c>
      <c r="N36" s="20">
        <f t="shared" si="0"/>
        <v>0.25623794986510795</v>
      </c>
      <c r="O36" s="18">
        <f t="shared" ref="O36:Q36" si="16">O24+O35</f>
        <v>214988580018.86996</v>
      </c>
      <c r="P36" s="18">
        <f t="shared" si="16"/>
        <v>213045168781.27002</v>
      </c>
      <c r="Q36" s="18">
        <f t="shared" si="16"/>
        <v>213024791115.95001</v>
      </c>
      <c r="R36" s="20">
        <f t="shared" si="1"/>
        <v>0.23899950815204024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4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ABRIL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2021-05-03T20:55:23Z</cp:lastPrinted>
  <dcterms:created xsi:type="dcterms:W3CDTF">2021-05-03T13:04:43Z</dcterms:created>
  <dcterms:modified xsi:type="dcterms:W3CDTF">2021-05-04T14:43:41Z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